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c2b7a487634309d/YourHostHelper Group/Licence de marque/"/>
    </mc:Choice>
  </mc:AlternateContent>
  <xr:revisionPtr revIDLastSave="1987" documentId="102_{43695B03-0BA7-4919-8DD3-9EB86E4C7ED0}" xr6:coauthVersionLast="47" xr6:coauthVersionMax="47" xr10:uidLastSave="{DC1E20B9-2CCF-4FFB-97FD-5B60B5D9399C}"/>
  <bookViews>
    <workbookView xWindow="-120" yWindow="-120" windowWidth="29040" windowHeight="15720" xr2:uid="{00000000-000D-0000-FFFF-FFFF00000000}"/>
  </bookViews>
  <sheets>
    <sheet name="Estimation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5" l="1"/>
  <c r="G14" i="5"/>
  <c r="G19" i="5"/>
  <c r="G3" i="5"/>
  <c r="G13" i="5"/>
  <c r="G12" i="5"/>
  <c r="G7" i="5"/>
  <c r="G4" i="5"/>
  <c r="G22" i="5"/>
  <c r="G20" i="5"/>
  <c r="G18" i="5"/>
  <c r="G6" i="5"/>
  <c r="G21" i="5"/>
  <c r="G11" i="5"/>
  <c r="G8" i="5"/>
  <c r="G10" i="5" l="1"/>
  <c r="G9" i="5"/>
  <c r="F15" i="5" l="1"/>
  <c r="G23" i="5" l="1"/>
  <c r="C22" i="5" l="1"/>
  <c r="C21" i="5"/>
  <c r="C20" i="5"/>
  <c r="C19" i="5"/>
  <c r="C18" i="5"/>
  <c r="C14" i="5"/>
  <c r="E14" i="5" s="1"/>
  <c r="C13" i="5"/>
  <c r="E13" i="5" s="1"/>
  <c r="C12" i="5"/>
  <c r="E12" i="5" s="1"/>
  <c r="C11" i="5"/>
  <c r="E11" i="5" s="1"/>
  <c r="C10" i="5"/>
  <c r="E10" i="5" s="1"/>
  <c r="C9" i="5"/>
  <c r="E9" i="5" s="1"/>
  <c r="C8" i="5"/>
  <c r="E8" i="5" s="1"/>
  <c r="C7" i="5"/>
  <c r="E7" i="5" s="1"/>
  <c r="C6" i="5"/>
  <c r="E6" i="5" s="1"/>
  <c r="C5" i="5"/>
  <c r="E5" i="5" s="1"/>
  <c r="C4" i="5"/>
  <c r="E4" i="5" s="1"/>
  <c r="C3" i="5"/>
  <c r="E3" i="5" s="1"/>
  <c r="D19" i="5" l="1"/>
  <c r="D20" i="5"/>
  <c r="D21" i="5"/>
  <c r="D18" i="5"/>
  <c r="D22" i="5"/>
  <c r="D3" i="5"/>
  <c r="D11" i="5"/>
  <c r="D7" i="5"/>
  <c r="D5" i="5"/>
  <c r="D9" i="5"/>
  <c r="D13" i="5"/>
  <c r="D4" i="5"/>
  <c r="D6" i="5"/>
  <c r="D8" i="5"/>
  <c r="D10" i="5"/>
  <c r="D12" i="5"/>
  <c r="D14" i="5"/>
  <c r="E21" i="5" l="1"/>
  <c r="E20" i="5"/>
  <c r="E22" i="5"/>
  <c r="E19" i="5"/>
  <c r="E18" i="5"/>
  <c r="G15" i="5"/>
  <c r="G26" i="5" l="1"/>
</calcChain>
</file>

<file path=xl/sharedStrings.xml><?xml version="1.0" encoding="utf-8"?>
<sst xmlns="http://schemas.openxmlformats.org/spreadsheetml/2006/main" count="41" uniqueCount="31">
  <si>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</si>
  <si>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</si>
  <si>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</si>
  <si>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</si>
  <si>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</si>
  <si>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</si>
  <si>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</si>
  <si>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</si>
  <si>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</si>
  <si>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</si>
  <si>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</si>
  <si>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</si>
  <si>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</si>
  <si>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Commission YourHostHelper</t>
  </si>
  <si>
    <t>Tarif net Propriétaire / nuit</t>
  </si>
  <si>
    <t>Taux de Remplissage</t>
  </si>
  <si>
    <t>Loyer Net Mensuel Propriétaire</t>
  </si>
  <si>
    <t>Loyer Net Annuel Propriétaire</t>
  </si>
  <si>
    <t>Tarif Plateformes</t>
  </si>
  <si>
    <t>Toussaint</t>
  </si>
  <si>
    <t>17 octobre au 2 novembre 2020</t>
  </si>
  <si>
    <t>Noël</t>
  </si>
  <si>
    <t>Hiver</t>
  </si>
  <si>
    <t>Printemps</t>
  </si>
  <si>
    <t>Ascension</t>
  </si>
  <si>
    <t>19 décembre 2020 au 4 janvier 2021</t>
  </si>
  <si>
    <t>NOM ET ADRESSE</t>
  </si>
  <si>
    <t>6 février au 8 mars 2021</t>
  </si>
  <si>
    <t>10 avril au 26 avril 2021</t>
  </si>
  <si>
    <t>13 mai au 17 mai 2021</t>
  </si>
  <si>
    <t>Loyer Net Vacances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</si>
</sst>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9" fontId="1" fillId="4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9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1" fontId="4" fillId="6" borderId="1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2059781</xdr:colOff>
      <xdr:row>22</xdr:row>
      <xdr:rowOff>166686</xdr:rowOff>
    </xdr:from>
    <xdr:to>
      <xdr:col>5</xdr:col>
      <xdr:colOff>1543416</xdr:colOff>
      <xdr:row>42</xdr:row>
      <xdr:rowOff>11905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45DA92D-B76B-4597-9B1B-729934CA3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4417217"/>
          <a:ext cx="6103510" cy="3714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abSelected="1" zoomScale="80" zoomScaleNormal="80" workbookViewId="0">
      <selection activeCell="G35" sqref="G35"/>
    </sheetView>
  </sheetViews>
  <sheetFormatPr baseColWidth="10" defaultColWidth="11.42578125" defaultRowHeight="15" x14ac:dyDescent="0.25"/>
  <cols>
    <col min="1" max="1" width="25.5703125" style="2" customWidth="1"/>
    <col min="2" max="2" width="35.7109375" style="2" bestFit="1" customWidth="1"/>
    <col min="3" max="3" width="26.85546875" style="2" bestFit="1" customWidth="1"/>
    <col min="4" max="4" width="13.42578125" style="2" customWidth="1"/>
    <col min="5" max="5" width="23.42578125" style="2" bestFit="1" customWidth="1"/>
    <col min="6" max="6" width="25.85546875" style="2" bestFit="1" customWidth="1"/>
    <col min="7" max="7" width="32" style="2" bestFit="1" customWidth="1"/>
    <col min="8" max="16384" width="11.42578125" style="2"/>
  </cols>
  <sheetData>
    <row r="1" spans="1:7" x14ac:dyDescent="0.25">
      <c r="A1" s="19" t="s">
        <v>26</v>
      </c>
      <c r="B1" s="19"/>
      <c r="C1" s="19"/>
      <c r="D1" s="19"/>
      <c r="E1" s="19"/>
      <c r="F1" s="19"/>
      <c r="G1" s="19"/>
    </row>
    <row r="2" spans="1:7" x14ac:dyDescent="0.25">
      <c r="A2" s="4"/>
      <c r="B2" s="5" t="s">
        <v>14</v>
      </c>
      <c r="C2" s="5" t="s">
        <v>13</v>
      </c>
      <c r="D2" s="5" t="s">
        <v>12</v>
      </c>
      <c r="E2" s="5" t="s">
        <v>18</v>
      </c>
      <c r="F2" s="5" t="s">
        <v>15</v>
      </c>
      <c r="G2" s="5" t="s">
        <v>16</v>
      </c>
    </row>
    <row r="3" spans="1:7" x14ac:dyDescent="0.25">
      <c r="A3" s="6" t="s">
        <v>0</v>
      </c>
      <c r="B3" s="10">
        <v>100</v>
      </c>
      <c r="C3" s="7">
        <f>B3*25%</f>
        <v>25</v>
      </c>
      <c r="D3" s="7">
        <f>B3+C3</f>
        <v>125</v>
      </c>
      <c r="E3" s="11">
        <f>(B3+C3)*31%+(B3+C3)</f>
        <v>163.75</v>
      </c>
      <c r="F3" s="12">
        <v>0.2</v>
      </c>
      <c r="G3" s="13">
        <f>(B3*26)*F3</f>
        <v>520</v>
      </c>
    </row>
    <row r="4" spans="1:7" x14ac:dyDescent="0.25">
      <c r="A4" s="6" t="s">
        <v>1</v>
      </c>
      <c r="B4" s="10">
        <v>100</v>
      </c>
      <c r="C4" s="7">
        <f>B4*25%</f>
        <v>25</v>
      </c>
      <c r="D4" s="7">
        <f>B4+C4</f>
        <v>125</v>
      </c>
      <c r="E4" s="11">
        <f t="shared" ref="E4:E14" si="0">(B4+C4)*31%+(B4+C4)</f>
        <v>163.75</v>
      </c>
      <c r="F4" s="12">
        <v>0.2</v>
      </c>
      <c r="G4" s="13">
        <f>(B4*6)*F4</f>
        <v>120</v>
      </c>
    </row>
    <row r="5" spans="1:7" x14ac:dyDescent="0.25">
      <c r="A5" s="6" t="s">
        <v>2</v>
      </c>
      <c r="B5" s="10">
        <v>100</v>
      </c>
      <c r="C5" s="7">
        <f t="shared" ref="C5:C14" si="1">B5*25%</f>
        <v>25</v>
      </c>
      <c r="D5" s="7">
        <f t="shared" ref="D5:D14" si="2">B5+C5</f>
        <v>125</v>
      </c>
      <c r="E5" s="11">
        <f t="shared" si="0"/>
        <v>163.75</v>
      </c>
      <c r="F5" s="12">
        <v>0.2</v>
      </c>
      <c r="G5" s="13">
        <f>(B5*22)*F5</f>
        <v>440</v>
      </c>
    </row>
    <row r="6" spans="1:7" x14ac:dyDescent="0.25">
      <c r="A6" s="6" t="s">
        <v>3</v>
      </c>
      <c r="B6" s="10">
        <v>100</v>
      </c>
      <c r="C6" s="7">
        <f t="shared" si="1"/>
        <v>25</v>
      </c>
      <c r="D6" s="7">
        <f t="shared" si="2"/>
        <v>125</v>
      </c>
      <c r="E6" s="11">
        <f t="shared" si="0"/>
        <v>163.75</v>
      </c>
      <c r="F6" s="12">
        <v>0.2</v>
      </c>
      <c r="G6" s="13">
        <f>(B6*14)*F6</f>
        <v>280</v>
      </c>
    </row>
    <row r="7" spans="1:7" x14ac:dyDescent="0.25">
      <c r="A7" s="6" t="s">
        <v>4</v>
      </c>
      <c r="B7" s="10">
        <v>100</v>
      </c>
      <c r="C7" s="7">
        <f t="shared" si="1"/>
        <v>25</v>
      </c>
      <c r="D7" s="7">
        <f t="shared" si="2"/>
        <v>125</v>
      </c>
      <c r="E7" s="11">
        <f t="shared" si="0"/>
        <v>163.75</v>
      </c>
      <c r="F7" s="12">
        <v>0.3</v>
      </c>
      <c r="G7" s="13">
        <f>(B7*26)*F7</f>
        <v>780</v>
      </c>
    </row>
    <row r="8" spans="1:7" x14ac:dyDescent="0.25">
      <c r="A8" s="6" t="s">
        <v>5</v>
      </c>
      <c r="B8" s="10">
        <v>100</v>
      </c>
      <c r="C8" s="7">
        <f t="shared" si="1"/>
        <v>25</v>
      </c>
      <c r="D8" s="7">
        <f t="shared" si="2"/>
        <v>125</v>
      </c>
      <c r="E8" s="11">
        <f t="shared" si="0"/>
        <v>163.75</v>
      </c>
      <c r="F8" s="12">
        <v>0.3</v>
      </c>
      <c r="G8" s="13">
        <f>(B8*30)*F8</f>
        <v>900</v>
      </c>
    </row>
    <row r="9" spans="1:7" x14ac:dyDescent="0.25">
      <c r="A9" s="6" t="s">
        <v>6</v>
      </c>
      <c r="B9" s="10">
        <v>150</v>
      </c>
      <c r="C9" s="7">
        <f t="shared" si="1"/>
        <v>37.5</v>
      </c>
      <c r="D9" s="7">
        <f t="shared" si="2"/>
        <v>187.5</v>
      </c>
      <c r="E9" s="11">
        <f t="shared" si="0"/>
        <v>245.625</v>
      </c>
      <c r="F9" s="12">
        <v>0.9</v>
      </c>
      <c r="G9" s="13">
        <f>(B9*30)*F9</f>
        <v>4050</v>
      </c>
    </row>
    <row r="10" spans="1:7" x14ac:dyDescent="0.25">
      <c r="A10" s="6" t="s">
        <v>7</v>
      </c>
      <c r="B10" s="10">
        <v>150</v>
      </c>
      <c r="C10" s="7">
        <f t="shared" si="1"/>
        <v>37.5</v>
      </c>
      <c r="D10" s="7">
        <f t="shared" si="2"/>
        <v>187.5</v>
      </c>
      <c r="E10" s="11">
        <f t="shared" si="0"/>
        <v>245.625</v>
      </c>
      <c r="F10" s="12">
        <v>0.9</v>
      </c>
      <c r="G10" s="13">
        <f>(B10*30)*F10</f>
        <v>4050</v>
      </c>
    </row>
    <row r="11" spans="1:7" x14ac:dyDescent="0.25">
      <c r="A11" s="6" t="s">
        <v>8</v>
      </c>
      <c r="B11" s="10">
        <v>100</v>
      </c>
      <c r="C11" s="7">
        <f t="shared" si="1"/>
        <v>25</v>
      </c>
      <c r="D11" s="7">
        <f t="shared" si="2"/>
        <v>125</v>
      </c>
      <c r="E11" s="11">
        <f t="shared" si="0"/>
        <v>163.75</v>
      </c>
      <c r="F11" s="12">
        <v>0.5</v>
      </c>
      <c r="G11" s="14">
        <f>(B11*30)*F11</f>
        <v>1500</v>
      </c>
    </row>
    <row r="12" spans="1:7" x14ac:dyDescent="0.25">
      <c r="A12" s="6" t="s">
        <v>9</v>
      </c>
      <c r="B12" s="10">
        <v>100</v>
      </c>
      <c r="C12" s="7">
        <f t="shared" si="1"/>
        <v>25</v>
      </c>
      <c r="D12" s="7">
        <f t="shared" si="2"/>
        <v>125</v>
      </c>
      <c r="E12" s="11">
        <f t="shared" si="0"/>
        <v>163.75</v>
      </c>
      <c r="F12" s="12">
        <v>0.2</v>
      </c>
      <c r="G12" s="13">
        <f>(B12*16)*F12</f>
        <v>320</v>
      </c>
    </row>
    <row r="13" spans="1:7" x14ac:dyDescent="0.25">
      <c r="A13" s="6" t="s">
        <v>10</v>
      </c>
      <c r="B13" s="10">
        <v>100</v>
      </c>
      <c r="C13" s="7">
        <f t="shared" si="1"/>
        <v>25</v>
      </c>
      <c r="D13" s="7">
        <f t="shared" si="2"/>
        <v>125</v>
      </c>
      <c r="E13" s="11">
        <f t="shared" si="0"/>
        <v>163.75</v>
      </c>
      <c r="F13" s="12">
        <v>0.2</v>
      </c>
      <c r="G13" s="13">
        <f>(B13*30)*F13</f>
        <v>600</v>
      </c>
    </row>
    <row r="14" spans="1:7" x14ac:dyDescent="0.25">
      <c r="A14" s="6" t="s">
        <v>11</v>
      </c>
      <c r="B14" s="10">
        <v>100</v>
      </c>
      <c r="C14" s="7">
        <f t="shared" si="1"/>
        <v>25</v>
      </c>
      <c r="D14" s="7">
        <f t="shared" si="2"/>
        <v>125</v>
      </c>
      <c r="E14" s="11">
        <f t="shared" si="0"/>
        <v>163.75</v>
      </c>
      <c r="F14" s="12">
        <v>0.2</v>
      </c>
      <c r="G14" s="13">
        <f>(B14*19)*F14</f>
        <v>380</v>
      </c>
    </row>
    <row r="15" spans="1:7" x14ac:dyDescent="0.25">
      <c r="A15" s="3"/>
      <c r="B15" s="3"/>
      <c r="C15" s="3"/>
      <c r="D15" s="3"/>
      <c r="E15" s="3"/>
      <c r="F15" s="15">
        <f>SUM(F3:F14)/12</f>
        <v>0.35833333333333339</v>
      </c>
      <c r="G15" s="14">
        <f>SUM(G3:G14)</f>
        <v>13940</v>
      </c>
    </row>
    <row r="17" spans="1:7" x14ac:dyDescent="0.25">
      <c r="A17" s="8"/>
      <c r="B17" s="5" t="s">
        <v>14</v>
      </c>
      <c r="C17" s="5" t="s">
        <v>13</v>
      </c>
      <c r="D17" s="5" t="s">
        <v>12</v>
      </c>
      <c r="E17" s="5" t="s">
        <v>18</v>
      </c>
      <c r="F17" s="5" t="s">
        <v>15</v>
      </c>
      <c r="G17" s="5" t="s">
        <v>30</v>
      </c>
    </row>
    <row r="18" spans="1:7" ht="15.75" x14ac:dyDescent="0.25">
      <c r="A18" s="9" t="s">
        <v>19</v>
      </c>
      <c r="B18" s="10">
        <v>150</v>
      </c>
      <c r="C18" s="7">
        <f t="shared" ref="C18:C21" si="3">B18*25%</f>
        <v>37.5</v>
      </c>
      <c r="D18" s="7">
        <f t="shared" ref="D18:D21" si="4">B18+C18</f>
        <v>187.5</v>
      </c>
      <c r="E18" s="11">
        <f>(D18*31%)+D18</f>
        <v>245.625</v>
      </c>
      <c r="F18" s="12">
        <v>0.8</v>
      </c>
      <c r="G18" s="13">
        <f>(B18*16)*F18</f>
        <v>1920</v>
      </c>
    </row>
    <row r="19" spans="1:7" ht="15.75" x14ac:dyDescent="0.25">
      <c r="A19" s="9" t="s">
        <v>21</v>
      </c>
      <c r="B19" s="10">
        <v>150</v>
      </c>
      <c r="C19" s="7">
        <f t="shared" si="3"/>
        <v>37.5</v>
      </c>
      <c r="D19" s="7">
        <f t="shared" si="4"/>
        <v>187.5</v>
      </c>
      <c r="E19" s="11">
        <f t="shared" ref="E19:E22" si="5">(D19*31%)+D19</f>
        <v>245.625</v>
      </c>
      <c r="F19" s="12">
        <v>0.8</v>
      </c>
      <c r="G19" s="13">
        <f>(B19*16)*F19</f>
        <v>1920</v>
      </c>
    </row>
    <row r="20" spans="1:7" ht="15.75" x14ac:dyDescent="0.25">
      <c r="A20" s="9" t="s">
        <v>22</v>
      </c>
      <c r="B20" s="10">
        <v>150</v>
      </c>
      <c r="C20" s="7">
        <f t="shared" si="3"/>
        <v>37.5</v>
      </c>
      <c r="D20" s="7">
        <f t="shared" si="4"/>
        <v>187.5</v>
      </c>
      <c r="E20" s="11">
        <f t="shared" si="5"/>
        <v>245.625</v>
      </c>
      <c r="F20" s="12">
        <v>0.8</v>
      </c>
      <c r="G20" s="13">
        <f>(B20*30)*F20</f>
        <v>3600</v>
      </c>
    </row>
    <row r="21" spans="1:7" ht="15.75" x14ac:dyDescent="0.25">
      <c r="A21" s="9" t="s">
        <v>23</v>
      </c>
      <c r="B21" s="10">
        <v>150</v>
      </c>
      <c r="C21" s="7">
        <f t="shared" si="3"/>
        <v>37.5</v>
      </c>
      <c r="D21" s="7">
        <f t="shared" si="4"/>
        <v>187.5</v>
      </c>
      <c r="E21" s="11">
        <f t="shared" si="5"/>
        <v>245.625</v>
      </c>
      <c r="F21" s="12">
        <v>0.8</v>
      </c>
      <c r="G21" s="13">
        <f>(B21*16)*F21</f>
        <v>1920</v>
      </c>
    </row>
    <row r="22" spans="1:7" ht="15.75" x14ac:dyDescent="0.25">
      <c r="A22" s="9" t="s">
        <v>24</v>
      </c>
      <c r="B22" s="10">
        <v>150</v>
      </c>
      <c r="C22" s="7">
        <f>B22*25%</f>
        <v>37.5</v>
      </c>
      <c r="D22" s="7">
        <f>B22+C22</f>
        <v>187.5</v>
      </c>
      <c r="E22" s="11">
        <f t="shared" si="5"/>
        <v>245.625</v>
      </c>
      <c r="F22" s="12">
        <v>0.8</v>
      </c>
      <c r="G22" s="13">
        <f>(B22*4)*F22</f>
        <v>480</v>
      </c>
    </row>
    <row r="23" spans="1:7" x14ac:dyDescent="0.25">
      <c r="G23" s="16">
        <f>SUM(G18:G22)</f>
        <v>9840</v>
      </c>
    </row>
    <row r="24" spans="1:7" x14ac:dyDescent="0.25">
      <c r="A24"/>
      <c r="B24" s="1"/>
      <c r="G24" s="17"/>
    </row>
    <row r="25" spans="1:7" ht="15.75" x14ac:dyDescent="0.25">
      <c r="A25" s="9" t="s">
        <v>19</v>
      </c>
      <c r="B25" s="6" t="s">
        <v>20</v>
      </c>
      <c r="G25" s="5" t="s">
        <v>17</v>
      </c>
    </row>
    <row r="26" spans="1:7" ht="15.75" x14ac:dyDescent="0.25">
      <c r="A26" s="9" t="s">
        <v>21</v>
      </c>
      <c r="B26" s="6" t="s">
        <v>25</v>
      </c>
      <c r="G26" s="18">
        <f>G15+G23</f>
        <v>23780</v>
      </c>
    </row>
    <row r="27" spans="1:7" ht="15.75" x14ac:dyDescent="0.25">
      <c r="A27" s="9" t="s">
        <v>22</v>
      </c>
      <c r="B27" s="6" t="s">
        <v>27</v>
      </c>
    </row>
    <row r="28" spans="1:7" ht="15.75" x14ac:dyDescent="0.25">
      <c r="A28" s="9" t="s">
        <v>23</v>
      </c>
      <c r="B28" s="6" t="s">
        <v>28</v>
      </c>
    </row>
    <row r="29" spans="1:7" ht="15.75" x14ac:dyDescent="0.25">
      <c r="A29" s="9" t="s">
        <v>24</v>
      </c>
      <c r="B29" s="6" t="s">
        <v>29</v>
      </c>
    </row>
  </sheetData>
  <mergeCells count="1">
    <mergeCell ref="A1:G1"/>
  </mergeCells>
  <pageMargins left="0.7" right="0.7" top="0.75" bottom="0.75" header="0.3" footer="0.3"/>
  <pageSetup paperSize="9" scale="47" orientation="portrait" r:id="rId1"/>
  <ignoredErrors>
    <ignoredError sqref="G20 G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Estimation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Michaël Pajczer</dc:creator>
  <cp:lastModifiedBy>Bernard Pajczer</cp:lastModifiedBy>
  <cp:lastPrinted>2020-01-06T12:38:59Z</cp:lastPrinted>
  <dcterms:created xsi:type="dcterms:W3CDTF">2017-05-11T19:02:44Z</dcterms:created>
  <dcterms:modified xsi:type="dcterms:W3CDTF">2022-01-28T14:46:51Z</dcterms:modified>
</cp:coreProperties>
</file>